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vanderschaar/Downloads/"/>
    </mc:Choice>
  </mc:AlternateContent>
  <xr:revisionPtr revIDLastSave="0" documentId="13_ncr:1_{3B64515A-C479-FB42-BE64-9F791AB92E7A}" xr6:coauthVersionLast="45" xr6:coauthVersionMax="45" xr10:uidLastSave="{00000000-0000-0000-0000-000000000000}"/>
  <bookViews>
    <workbookView xWindow="0" yWindow="460" windowWidth="28800" windowHeight="16420" xr2:uid="{00000000-000D-0000-FFFF-FFFF00000000}"/>
  </bookViews>
  <sheets>
    <sheet name="Business Case -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F47" i="1" l="1"/>
  <c r="F50" i="1" s="1"/>
  <c r="F31" i="1"/>
  <c r="F33" i="1" s="1"/>
  <c r="F65" i="1"/>
  <c r="F74" i="1" s="1"/>
  <c r="F34" i="1" l="1"/>
  <c r="F36" i="1"/>
  <c r="F39" i="1" s="1"/>
  <c r="E61" i="1" s="1"/>
  <c r="F37" i="1"/>
  <c r="F40" i="1" s="1"/>
  <c r="E70" i="1" s="1"/>
  <c r="F49" i="1"/>
  <c r="F70" i="1" l="1"/>
  <c r="F61" i="1"/>
  <c r="F53" i="1"/>
  <c r="F56" i="1" s="1"/>
  <c r="E71" i="1" s="1"/>
  <c r="F71" i="1" s="1"/>
  <c r="F52" i="1"/>
  <c r="F55" i="1" s="1"/>
  <c r="E62" i="1" s="1"/>
  <c r="F62" i="1" s="1"/>
  <c r="F63" i="1" l="1"/>
  <c r="E63" i="1"/>
  <c r="F72" i="1"/>
  <c r="E72" i="1"/>
</calcChain>
</file>

<file path=xl/sharedStrings.xml><?xml version="1.0" encoding="utf-8"?>
<sst xmlns="http://schemas.openxmlformats.org/spreadsheetml/2006/main" count="81" uniqueCount="48">
  <si>
    <t>Basedriver is een handelsnaam van Netwinst BV</t>
  </si>
  <si>
    <t>Per maand</t>
  </si>
  <si>
    <t>Calculatie</t>
  </si>
  <si>
    <t>Classificatie: Vertrouwelijk</t>
  </si>
  <si>
    <t>Auteur:</t>
  </si>
  <si>
    <t>Versie:</t>
  </si>
  <si>
    <t>1.0</t>
  </si>
  <si>
    <t>Organisatie:</t>
  </si>
  <si>
    <t>Opbouw kosten</t>
  </si>
  <si>
    <t>Eenmalig</t>
  </si>
  <si>
    <t>Maandelijks</t>
  </si>
  <si>
    <t>Aantal gebruikers</t>
  </si>
  <si>
    <t>additionele gebruikers</t>
  </si>
  <si>
    <t>Aantal profielen</t>
  </si>
  <si>
    <t>additionele geïmporteerde profielen</t>
  </si>
  <si>
    <t>Aantal e-mails</t>
  </si>
  <si>
    <t>additioneel te verzenden e-mail berichten</t>
  </si>
  <si>
    <t>Omschrijving</t>
  </si>
  <si>
    <t>Per jaar</t>
  </si>
  <si>
    <t>Kosten gedurende eerste drie jaar (bij afschrijving implementatie over 36 maanden)</t>
  </si>
  <si>
    <t>Kosten per jaar exclusief implementatie</t>
  </si>
  <si>
    <t>Opbouw opbrengsten per maand nieuwsbrieven | na implementatie, training en adoptie door marketeers</t>
  </si>
  <si>
    <t>Totaal</t>
  </si>
  <si>
    <t>Aantal e-mails verzonden</t>
  </si>
  <si>
    <t>Aantal clicks - best case</t>
  </si>
  <si>
    <t>CTR</t>
  </si>
  <si>
    <t>Aantal clicks - worst case</t>
  </si>
  <si>
    <t>Aantal orders - best case</t>
  </si>
  <si>
    <t>Online conversie %</t>
  </si>
  <si>
    <t>Aantal orders - worst case</t>
  </si>
  <si>
    <t>Totaal omzet - best case</t>
  </si>
  <si>
    <t>Orderwaarde</t>
  </si>
  <si>
    <t>Totaal omzet - worst case</t>
  </si>
  <si>
    <t>Opbouw opbrengsten per maand - Bestaande klanten flow campagnes</t>
  </si>
  <si>
    <t>Aantal abonnees</t>
  </si>
  <si>
    <t>Totaal opbrengsten - best case</t>
  </si>
  <si>
    <t>Nieuwsbrief</t>
  </si>
  <si>
    <t>Bestaande klanten</t>
  </si>
  <si>
    <t>Totaal omzet uit e-mail marketing</t>
  </si>
  <si>
    <t>Totaal opbrengsten - worst case</t>
  </si>
  <si>
    <t>Bedragen exclusief BTW</t>
  </si>
  <si>
    <t>Aan deze calculatie kunnen geen rechten worden ontleend</t>
  </si>
  <si>
    <t>Naam :</t>
  </si>
  <si>
    <t xml:space="preserve">E-mailadres </t>
  </si>
  <si>
    <t>Implementatie e-mail marketing software, templates en koppeligen</t>
  </si>
  <si>
    <t xml:space="preserve">SAAS overeenkomst </t>
  </si>
  <si>
    <t>Business Case e-mail marketing</t>
  </si>
  <si>
    <t>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</si>
</sst>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€&quot;\ * #,##0.00_);_(&quot;€&quot;\ * \(#,##0.00\);_(&quot;€&quot;\ * &quot;-&quot;??_);_(@_)"/>
    <numFmt numFmtId="164" formatCode="[$€-2]\ #,##0.00"/>
    <numFmt numFmtId="165" formatCode="dd\-mm\-yyyy"/>
    <numFmt numFmtId="167" formatCode="&quot;€&quot;#,##0"/>
    <numFmt numFmtId="168" formatCode="&quot;€&quot;#,##0.00"/>
    <numFmt numFmtId="169" formatCode="[$€-2]\ #,##0"/>
    <numFmt numFmtId="170" formatCode="_([$€-2]\ * #,##0.00_);_([$€-2]\ * \(#,##0.00\);_([$€-2]\ * &quot;-&quot;??_);_(@_)"/>
  </numFmts>
  <fonts count="13" x14ac:knownFonts="1">
    <font>
      <sz val="10"/>
      <color rgb="FF000000"/>
      <name val="Arial"/>
    </font>
    <font>
      <sz val="10"/>
      <name val="Helvetica Neue"/>
    </font>
    <font>
      <i/>
      <sz val="8"/>
      <color rgb="FF666666"/>
      <name val="Helvetica Neue"/>
    </font>
    <font>
      <b/>
      <sz val="10"/>
      <color rgb="FF000000"/>
      <name val="Helvetica Neue"/>
    </font>
    <font>
      <b/>
      <sz val="10"/>
      <name val="Helvetica Neue"/>
    </font>
    <font>
      <b/>
      <sz val="12"/>
      <name val="Helvetica Neue"/>
    </font>
    <font>
      <sz val="10"/>
      <color rgb="FF1E1E1E"/>
      <name val="Helvetica Neue"/>
    </font>
    <font>
      <sz val="10"/>
      <name val="Helvetica Neue"/>
    </font>
    <font>
      <sz val="10"/>
      <name val="Arial"/>
    </font>
    <font>
      <i/>
      <sz val="10"/>
      <name val="Helvetica Neue"/>
    </font>
    <font>
      <sz val="10"/>
      <color rgb="FF000000"/>
      <name val="Helvetica Neue"/>
    </font>
    <font>
      <i/>
      <sz val="10"/>
      <color rgb="FF666666"/>
      <name val="Helvetica Neue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3" borderId="0" xfId="0" applyFont="1" applyFill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165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164" fontId="1" fillId="3" borderId="0" xfId="0" applyNumberFormat="1" applyFont="1" applyFill="1" applyAlignment="1">
      <alignment vertical="top"/>
    </xf>
    <xf numFmtId="167" fontId="1" fillId="0" borderId="0" xfId="0" applyNumberFormat="1" applyFont="1" applyAlignment="1">
      <alignment vertical="top"/>
    </xf>
    <xf numFmtId="168" fontId="4" fillId="0" borderId="0" xfId="0" applyNumberFormat="1" applyFont="1" applyAlignment="1">
      <alignment horizontal="right" vertical="top"/>
    </xf>
    <xf numFmtId="0" fontId="1" fillId="4" borderId="2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left" vertical="top"/>
    </xf>
    <xf numFmtId="9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vertical="top"/>
    </xf>
    <xf numFmtId="10" fontId="1" fillId="5" borderId="2" xfId="0" applyNumberFormat="1" applyFont="1" applyFill="1" applyBorder="1" applyAlignment="1">
      <alignment horizontal="left" vertical="top"/>
    </xf>
    <xf numFmtId="169" fontId="1" fillId="5" borderId="2" xfId="0" applyNumberFormat="1" applyFont="1" applyFill="1" applyBorder="1" applyAlignment="1">
      <alignment horizontal="left" vertical="top"/>
    </xf>
    <xf numFmtId="169" fontId="1" fillId="0" borderId="0" xfId="0" applyNumberFormat="1" applyFont="1" applyAlignment="1">
      <alignment vertical="top"/>
    </xf>
    <xf numFmtId="0" fontId="10" fillId="3" borderId="0" xfId="0" applyFont="1" applyFill="1" applyAlignment="1">
      <alignment horizontal="left" vertical="center"/>
    </xf>
    <xf numFmtId="169" fontId="10" fillId="3" borderId="0" xfId="0" applyNumberFormat="1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9" fontId="3" fillId="6" borderId="0" xfId="0" applyNumberFormat="1" applyFont="1" applyFill="1" applyAlignment="1">
      <alignment horizontal="left" vertical="center"/>
    </xf>
    <xf numFmtId="169" fontId="10" fillId="3" borderId="0" xfId="0" applyNumberFormat="1" applyFont="1" applyFill="1" applyAlignment="1">
      <alignment horizontal="left" vertical="center"/>
    </xf>
    <xf numFmtId="0" fontId="11" fillId="0" borderId="0" xfId="0" applyFont="1" applyAlignment="1">
      <alignment vertical="top"/>
    </xf>
    <xf numFmtId="0" fontId="3" fillId="2" borderId="0" xfId="0" applyFont="1" applyFill="1" applyAlignment="1">
      <alignment horizontal="left" vertical="center"/>
    </xf>
    <xf numFmtId="0" fontId="0" fillId="0" borderId="0" xfId="0" applyFont="1" applyAlignment="1"/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170" fontId="1" fillId="5" borderId="2" xfId="1" applyNumberFormat="1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85725</xdr:rowOff>
    </xdr:from>
    <xdr:ext cx="2828925" cy="962025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904"/>
  <sheetViews>
    <sheetView showGridLines="0" tabSelected="1" workbookViewId="0">
      <selection activeCell="C74" sqref="C74"/>
    </sheetView>
  </sheetViews>
  <sheetFormatPr baseColWidth="10" defaultColWidth="14.5" defaultRowHeight="15.75" customHeight="1" x14ac:dyDescent="0.15"/>
  <cols>
    <col min="1" max="1" width="5.83203125" customWidth="1"/>
    <col min="2" max="2" width="33" customWidth="1"/>
    <col min="3" max="3" width="24.5" customWidth="1"/>
    <col min="4" max="4" width="13.6640625" customWidth="1"/>
    <col min="5" max="5" width="22.83203125" customWidth="1"/>
    <col min="6" max="6" width="21.1640625" customWidth="1"/>
    <col min="7" max="7" width="5.83203125" customWidth="1"/>
    <col min="8" max="8" width="14" customWidth="1"/>
  </cols>
  <sheetData>
    <row r="1" spans="1:28" ht="7.5" customHeight="1" x14ac:dyDescent="0.15">
      <c r="A1" s="8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6" x14ac:dyDescent="0.15">
      <c r="A3" s="1"/>
      <c r="B3" s="1"/>
      <c r="C3" s="1"/>
      <c r="D3" s="1"/>
      <c r="E3" s="1"/>
      <c r="F3" s="12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3" x14ac:dyDescent="0.15">
      <c r="A4" s="1"/>
      <c r="B4" s="1"/>
      <c r="C4" s="1"/>
      <c r="D4" s="47" t="s">
        <v>46</v>
      </c>
      <c r="E4" s="46"/>
      <c r="F4" s="4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" x14ac:dyDescent="0.15">
      <c r="A5" s="1"/>
      <c r="B5" s="1"/>
      <c r="C5" s="1"/>
      <c r="D5" s="1"/>
      <c r="E5" s="1"/>
      <c r="F5" s="1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5.2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15">
      <c r="A7" s="1"/>
      <c r="B7" s="14" t="s">
        <v>4</v>
      </c>
      <c r="C7" s="48"/>
      <c r="D7" s="46"/>
      <c r="E7" s="14" t="s">
        <v>5</v>
      </c>
      <c r="F7" s="14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" x14ac:dyDescent="0.15">
      <c r="A8" s="1"/>
      <c r="B8" s="14" t="s">
        <v>42</v>
      </c>
      <c r="C8" s="48"/>
      <c r="D8" s="46"/>
      <c r="E8" s="14" t="s">
        <v>7</v>
      </c>
      <c r="F8" s="48"/>
      <c r="G8" s="4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" x14ac:dyDescent="0.15">
      <c r="A9" s="1"/>
      <c r="B9" s="14" t="s">
        <v>43</v>
      </c>
      <c r="C9" s="48"/>
      <c r="D9" s="46"/>
      <c r="E9" s="15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" x14ac:dyDescent="0.15">
      <c r="A10" s="1"/>
      <c r="B10" s="14"/>
      <c r="C10" s="14"/>
      <c r="D10" s="1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15">
      <c r="A11" s="1"/>
      <c r="B11" s="45" t="s">
        <v>8</v>
      </c>
      <c r="C11" s="46"/>
      <c r="D11" s="46"/>
      <c r="E11" s="46"/>
      <c r="F11" s="4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.75" customHeight="1" x14ac:dyDescent="0.15">
      <c r="A12" s="1"/>
      <c r="B12" s="14"/>
      <c r="C12" s="14"/>
      <c r="D12" s="14"/>
      <c r="E12" s="8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" x14ac:dyDescent="0.15">
      <c r="A13" s="1"/>
      <c r="B13" s="9" t="s">
        <v>9</v>
      </c>
      <c r="C13" s="7"/>
      <c r="D13" s="7"/>
      <c r="E13" s="7"/>
      <c r="F13" s="11" t="s">
        <v>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" x14ac:dyDescent="0.15">
      <c r="A14" s="1"/>
      <c r="B14" s="7" t="s">
        <v>44</v>
      </c>
      <c r="C14" s="7"/>
      <c r="D14" s="7"/>
      <c r="E14" s="7"/>
      <c r="F14" s="49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" x14ac:dyDescent="0.15">
      <c r="A15" s="1"/>
      <c r="B15" s="7"/>
      <c r="C15" s="7"/>
      <c r="D15" s="7"/>
      <c r="E15" s="7"/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3" x14ac:dyDescent="0.15">
      <c r="A16" s="1"/>
      <c r="B16" s="9" t="s">
        <v>10</v>
      </c>
      <c r="C16" s="7"/>
      <c r="D16" s="7"/>
      <c r="E16" s="7"/>
      <c r="F16" s="18" t="s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" x14ac:dyDescent="0.15">
      <c r="A17" s="1"/>
      <c r="B17" s="48" t="s">
        <v>45</v>
      </c>
      <c r="C17" s="46"/>
      <c r="D17" s="46"/>
      <c r="E17" s="46"/>
      <c r="F17" s="49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" x14ac:dyDescent="0.15">
      <c r="A18" s="1"/>
      <c r="B18" s="19" t="s">
        <v>11</v>
      </c>
      <c r="C18" s="7">
        <v>0</v>
      </c>
      <c r="D18" s="20" t="s">
        <v>12</v>
      </c>
      <c r="E18" s="21"/>
      <c r="F18" s="49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" x14ac:dyDescent="0.15">
      <c r="A19" s="1"/>
      <c r="B19" s="19" t="s">
        <v>13</v>
      </c>
      <c r="C19" s="22">
        <v>0</v>
      </c>
      <c r="D19" s="23" t="s">
        <v>14</v>
      </c>
      <c r="E19" s="21"/>
      <c r="F19" s="49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15">
      <c r="A20" s="1"/>
      <c r="B20" s="19" t="s">
        <v>15</v>
      </c>
      <c r="C20" s="22">
        <v>0</v>
      </c>
      <c r="D20" s="23" t="s">
        <v>16</v>
      </c>
      <c r="E20" s="21"/>
      <c r="F20" s="49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" x14ac:dyDescent="0.15">
      <c r="A21" s="1"/>
      <c r="B21" s="24"/>
      <c r="C21" s="24"/>
      <c r="D21" s="24"/>
      <c r="E21" s="24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" x14ac:dyDescent="0.15">
      <c r="A22" s="1"/>
      <c r="B22" s="25"/>
      <c r="C22" s="24"/>
      <c r="D22" s="24"/>
      <c r="E22" s="24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3" x14ac:dyDescent="0.15">
      <c r="A23" s="1"/>
      <c r="B23" s="26" t="s">
        <v>17</v>
      </c>
      <c r="C23" s="24"/>
      <c r="D23" s="24"/>
      <c r="E23" s="24"/>
      <c r="F23" s="6" t="s">
        <v>18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15">
      <c r="A24" s="1"/>
      <c r="B24" s="27" t="s">
        <v>19</v>
      </c>
      <c r="C24" s="24"/>
      <c r="D24" s="24"/>
      <c r="E24" s="24"/>
      <c r="F24" s="28">
        <f>12*F17+F14/3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3" x14ac:dyDescent="0.15">
      <c r="A25" s="1"/>
      <c r="B25" s="27" t="s">
        <v>20</v>
      </c>
      <c r="C25" s="24"/>
      <c r="D25" s="24"/>
      <c r="E25" s="24"/>
      <c r="F25" s="28">
        <f>12*F17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3" x14ac:dyDescent="0.15">
      <c r="A26" s="1"/>
      <c r="B26" s="24"/>
      <c r="C26" s="24"/>
      <c r="D26" s="24"/>
      <c r="E26" s="24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" x14ac:dyDescent="0.15">
      <c r="A27" s="1"/>
      <c r="B27" s="45" t="s">
        <v>21</v>
      </c>
      <c r="C27" s="46"/>
      <c r="D27" s="46"/>
      <c r="E27" s="46"/>
      <c r="F27" s="4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.25" customHeight="1" x14ac:dyDescent="0.15">
      <c r="A28" s="1"/>
      <c r="B28" s="7"/>
      <c r="C28" s="1"/>
      <c r="D28" s="1"/>
      <c r="E28" s="1"/>
      <c r="F28" s="2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" x14ac:dyDescent="0.15">
      <c r="A29" s="1"/>
      <c r="B29" s="9" t="s">
        <v>17</v>
      </c>
      <c r="C29" s="10"/>
      <c r="D29" s="10"/>
      <c r="E29" s="11"/>
      <c r="F29" s="30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3" x14ac:dyDescent="0.15">
      <c r="A30" s="1"/>
      <c r="B30" s="7" t="s">
        <v>13</v>
      </c>
      <c r="C30" s="1"/>
      <c r="D30" s="1"/>
      <c r="E30" s="1"/>
      <c r="F30" s="31">
        <v>50000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" x14ac:dyDescent="0.15">
      <c r="A31" s="1"/>
      <c r="B31" s="7" t="s">
        <v>23</v>
      </c>
      <c r="C31" s="1"/>
      <c r="D31" s="3" t="s">
        <v>1</v>
      </c>
      <c r="E31" s="32">
        <v>4</v>
      </c>
      <c r="F31" s="22">
        <f>E31*F30</f>
        <v>200000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3" x14ac:dyDescent="0.15">
      <c r="A32" s="1"/>
      <c r="B32" s="7"/>
      <c r="C32" s="1"/>
      <c r="D32" s="3"/>
      <c r="E32" s="33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15">
      <c r="A33" s="1"/>
      <c r="B33" s="7" t="s">
        <v>24</v>
      </c>
      <c r="C33" s="1"/>
      <c r="D33" s="3" t="s">
        <v>25</v>
      </c>
      <c r="E33" s="35">
        <v>0.06</v>
      </c>
      <c r="F33" s="22">
        <f>E33*F31</f>
        <v>12000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" x14ac:dyDescent="0.15">
      <c r="A34" s="1"/>
      <c r="B34" s="7" t="s">
        <v>26</v>
      </c>
      <c r="C34" s="1"/>
      <c r="D34" s="3" t="s">
        <v>25</v>
      </c>
      <c r="E34" s="35">
        <v>0.01</v>
      </c>
      <c r="F34" s="34">
        <f>E34*F31</f>
        <v>2000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3" x14ac:dyDescent="0.15">
      <c r="A35" s="1"/>
      <c r="B35" s="7"/>
      <c r="C35" s="1"/>
      <c r="D35" s="3"/>
      <c r="E35" s="33"/>
      <c r="F35" s="3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3" x14ac:dyDescent="0.15">
      <c r="A36" s="1"/>
      <c r="B36" s="7" t="s">
        <v>27</v>
      </c>
      <c r="C36" s="1"/>
      <c r="D36" s="3" t="s">
        <v>28</v>
      </c>
      <c r="E36" s="35">
        <v>0.04</v>
      </c>
      <c r="F36" s="34">
        <f>E36*F33</f>
        <v>480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15">
      <c r="A37" s="1"/>
      <c r="B37" s="7" t="s">
        <v>29</v>
      </c>
      <c r="C37" s="1"/>
      <c r="D37" s="3" t="s">
        <v>28</v>
      </c>
      <c r="E37" s="35">
        <v>1.4999999999999999E-2</v>
      </c>
      <c r="F37" s="34">
        <f>E37*F33</f>
        <v>180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3" x14ac:dyDescent="0.15">
      <c r="A38" s="1"/>
      <c r="B38" s="7"/>
      <c r="C38" s="1"/>
      <c r="D38" s="7"/>
      <c r="E38" s="1"/>
      <c r="F38" s="3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3" x14ac:dyDescent="0.15">
      <c r="A39" s="1"/>
      <c r="B39" s="7" t="s">
        <v>30</v>
      </c>
      <c r="C39" s="1"/>
      <c r="D39" s="7" t="s">
        <v>31</v>
      </c>
      <c r="E39" s="36">
        <v>25</v>
      </c>
      <c r="F39" s="37">
        <f t="shared" ref="F39:F40" si="0">E39*F36</f>
        <v>12000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3" x14ac:dyDescent="0.15">
      <c r="A40" s="1"/>
      <c r="B40" s="7" t="s">
        <v>32</v>
      </c>
      <c r="C40" s="1"/>
      <c r="D40" s="7" t="s">
        <v>31</v>
      </c>
      <c r="E40" s="36">
        <v>25</v>
      </c>
      <c r="F40" s="37">
        <f t="shared" si="0"/>
        <v>4500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3" x14ac:dyDescent="0.15">
      <c r="A43" s="1"/>
      <c r="B43" s="45" t="s">
        <v>33</v>
      </c>
      <c r="C43" s="46"/>
      <c r="D43" s="46"/>
      <c r="E43" s="46"/>
      <c r="F43" s="4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3.75" customHeight="1" x14ac:dyDescent="0.15">
      <c r="A44" s="1"/>
      <c r="B44" s="7"/>
      <c r="C44" s="1"/>
      <c r="D44" s="1"/>
      <c r="E44" s="1"/>
      <c r="F44" s="2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3" x14ac:dyDescent="0.15">
      <c r="A45" s="1"/>
      <c r="B45" s="9" t="s">
        <v>17</v>
      </c>
      <c r="C45" s="10"/>
      <c r="D45" s="10"/>
      <c r="E45" s="11"/>
      <c r="F45" s="30" t="s">
        <v>22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15">
      <c r="A46" s="1"/>
      <c r="B46" s="7" t="s">
        <v>34</v>
      </c>
      <c r="C46" s="1"/>
      <c r="D46" s="1"/>
      <c r="E46" s="1"/>
      <c r="F46" s="31">
        <v>2000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3" x14ac:dyDescent="0.15">
      <c r="A47" s="1"/>
      <c r="B47" s="7" t="s">
        <v>23</v>
      </c>
      <c r="C47" s="1"/>
      <c r="D47" s="3" t="s">
        <v>1</v>
      </c>
      <c r="E47" s="32">
        <v>4</v>
      </c>
      <c r="F47" s="22">
        <f>E47*F46</f>
        <v>8000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3" x14ac:dyDescent="0.15">
      <c r="A48" s="1"/>
      <c r="B48" s="7"/>
      <c r="C48" s="1"/>
      <c r="D48" s="3"/>
      <c r="E48" s="33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3" x14ac:dyDescent="0.15">
      <c r="A49" s="1"/>
      <c r="B49" s="7" t="s">
        <v>24</v>
      </c>
      <c r="C49" s="1"/>
      <c r="D49" s="3" t="s">
        <v>25</v>
      </c>
      <c r="E49" s="35">
        <v>0.08</v>
      </c>
      <c r="F49" s="22">
        <f>E49*F47</f>
        <v>640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15">
      <c r="A50" s="1"/>
      <c r="B50" s="7" t="s">
        <v>26</v>
      </c>
      <c r="C50" s="1"/>
      <c r="D50" s="3" t="s">
        <v>25</v>
      </c>
      <c r="E50" s="35">
        <v>0.04</v>
      </c>
      <c r="F50" s="34">
        <f>E50*F47</f>
        <v>320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" x14ac:dyDescent="0.15">
      <c r="A51" s="1"/>
      <c r="B51" s="7"/>
      <c r="C51" s="1"/>
      <c r="D51" s="3"/>
      <c r="E51" s="33"/>
      <c r="F51" s="3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" x14ac:dyDescent="0.15">
      <c r="A52" s="1"/>
      <c r="B52" s="7" t="s">
        <v>27</v>
      </c>
      <c r="C52" s="1"/>
      <c r="D52" s="3" t="s">
        <v>28</v>
      </c>
      <c r="E52" s="35">
        <v>0.06</v>
      </c>
      <c r="F52" s="34">
        <f>E52*F49</f>
        <v>38.4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" x14ac:dyDescent="0.15">
      <c r="A53" s="1"/>
      <c r="B53" s="7" t="s">
        <v>26</v>
      </c>
      <c r="C53" s="1"/>
      <c r="D53" s="3" t="s">
        <v>28</v>
      </c>
      <c r="E53" s="35">
        <v>0.04</v>
      </c>
      <c r="F53" s="34">
        <f>E53*F49</f>
        <v>25.6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" x14ac:dyDescent="0.15">
      <c r="A54" s="1"/>
      <c r="B54" s="7"/>
      <c r="C54" s="1"/>
      <c r="D54" s="7"/>
      <c r="E54" s="1"/>
      <c r="F54" s="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3" x14ac:dyDescent="0.15">
      <c r="A55" s="1"/>
      <c r="B55" s="7" t="s">
        <v>30</v>
      </c>
      <c r="C55" s="1"/>
      <c r="D55" s="7" t="s">
        <v>31</v>
      </c>
      <c r="E55" s="36">
        <v>40</v>
      </c>
      <c r="F55" s="37">
        <f t="shared" ref="F55:F56" si="1">E55*F52</f>
        <v>1536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3" x14ac:dyDescent="0.15">
      <c r="A56" s="1"/>
      <c r="B56" s="7" t="s">
        <v>32</v>
      </c>
      <c r="C56" s="1"/>
      <c r="D56" s="7" t="s">
        <v>31</v>
      </c>
      <c r="E56" s="36">
        <v>40</v>
      </c>
      <c r="F56" s="37">
        <f t="shared" si="1"/>
        <v>1024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" x14ac:dyDescent="0.15">
      <c r="A58" s="1"/>
      <c r="B58" s="45" t="s">
        <v>35</v>
      </c>
      <c r="C58" s="46"/>
      <c r="D58" s="46"/>
      <c r="E58" s="46"/>
      <c r="F58" s="4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.5" customHeight="1" x14ac:dyDescent="0.15">
      <c r="A59" s="1"/>
      <c r="B59" s="24"/>
      <c r="C59" s="24"/>
      <c r="D59" s="24"/>
      <c r="E59" s="24"/>
      <c r="F59" s="2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" x14ac:dyDescent="0.15">
      <c r="A60" s="1"/>
      <c r="B60" s="4" t="s">
        <v>17</v>
      </c>
      <c r="C60" s="5"/>
      <c r="D60" s="5"/>
      <c r="E60" s="4" t="s">
        <v>1</v>
      </c>
      <c r="F60" s="4" t="s">
        <v>18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" x14ac:dyDescent="0.15">
      <c r="A61" s="1"/>
      <c r="B61" s="38" t="s">
        <v>36</v>
      </c>
      <c r="C61" s="5"/>
      <c r="D61" s="5"/>
      <c r="E61" s="39">
        <f>F39</f>
        <v>12000</v>
      </c>
      <c r="F61" s="39">
        <f t="shared" ref="F61:F62" si="2">E61*12</f>
        <v>144000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" x14ac:dyDescent="0.15">
      <c r="A62" s="1"/>
      <c r="B62" s="38" t="s">
        <v>37</v>
      </c>
      <c r="C62" s="5"/>
      <c r="D62" s="5"/>
      <c r="E62" s="39">
        <f>F55</f>
        <v>1536</v>
      </c>
      <c r="F62" s="39">
        <f t="shared" si="2"/>
        <v>18432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15">
      <c r="A63" s="1"/>
      <c r="B63" s="40" t="s">
        <v>38</v>
      </c>
      <c r="C63" s="41"/>
      <c r="D63" s="41"/>
      <c r="E63" s="42">
        <f t="shared" ref="E63:F63" si="3">SUM(E61:E62)</f>
        <v>13536</v>
      </c>
      <c r="F63" s="42">
        <f t="shared" si="3"/>
        <v>162432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3" customHeight="1" x14ac:dyDescent="0.15">
      <c r="A64" s="1"/>
      <c r="B64" s="1"/>
      <c r="C64" s="1"/>
      <c r="D64" s="1"/>
      <c r="E64" s="1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" x14ac:dyDescent="0.15">
      <c r="A65" s="1"/>
      <c r="B65" s="7" t="s">
        <v>47</v>
      </c>
      <c r="C65" s="1"/>
      <c r="D65" s="1"/>
      <c r="E65" s="1"/>
      <c r="F65" s="43">
        <f>F24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" x14ac:dyDescent="0.15">
      <c r="A67" s="1"/>
      <c r="B67" s="45" t="s">
        <v>39</v>
      </c>
      <c r="C67" s="46"/>
      <c r="D67" s="46"/>
      <c r="E67" s="46"/>
      <c r="F67" s="4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.5" customHeight="1" x14ac:dyDescent="0.15">
      <c r="A68" s="1"/>
      <c r="B68" s="24"/>
      <c r="C68" s="24"/>
      <c r="D68" s="24"/>
      <c r="E68" s="24"/>
      <c r="F68" s="2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" x14ac:dyDescent="0.15">
      <c r="A69" s="1"/>
      <c r="B69" s="4" t="s">
        <v>17</v>
      </c>
      <c r="C69" s="5"/>
      <c r="D69" s="5"/>
      <c r="E69" s="4" t="s">
        <v>1</v>
      </c>
      <c r="F69" s="4" t="s">
        <v>18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" x14ac:dyDescent="0.15">
      <c r="A70" s="1"/>
      <c r="B70" s="38" t="s">
        <v>36</v>
      </c>
      <c r="C70" s="5"/>
      <c r="D70" s="5"/>
      <c r="E70" s="39">
        <f>F40</f>
        <v>4500</v>
      </c>
      <c r="F70" s="39">
        <f t="shared" ref="F70:F71" si="4">E70*12</f>
        <v>54000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" x14ac:dyDescent="0.15">
      <c r="A71" s="1"/>
      <c r="B71" s="38" t="s">
        <v>37</v>
      </c>
      <c r="C71" s="5"/>
      <c r="D71" s="5"/>
      <c r="E71" s="39">
        <f>F56</f>
        <v>1024</v>
      </c>
      <c r="F71" s="39">
        <f t="shared" si="4"/>
        <v>12288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" x14ac:dyDescent="0.15">
      <c r="A72" s="1"/>
      <c r="B72" s="40" t="s">
        <v>38</v>
      </c>
      <c r="C72" s="41"/>
      <c r="D72" s="41"/>
      <c r="E72" s="42">
        <f t="shared" ref="E72:F72" si="5">SUM(E70:E71)</f>
        <v>5524</v>
      </c>
      <c r="F72" s="42">
        <f t="shared" si="5"/>
        <v>66288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" x14ac:dyDescent="0.15">
      <c r="A74" s="1"/>
      <c r="B74" s="7" t="s">
        <v>47</v>
      </c>
      <c r="C74" s="1"/>
      <c r="D74" s="1"/>
      <c r="E74" s="1"/>
      <c r="F74" s="43">
        <f>F65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" x14ac:dyDescent="0.15">
      <c r="A76" s="1"/>
      <c r="B76" s="44" t="s">
        <v>40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" x14ac:dyDescent="0.15">
      <c r="A77" s="1"/>
      <c r="B77" s="44" t="s">
        <v>41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</sheetData>
  <mergeCells count="11">
    <mergeCell ref="B27:F27"/>
    <mergeCell ref="B43:F43"/>
    <mergeCell ref="B58:F58"/>
    <mergeCell ref="B67:F67"/>
    <mergeCell ref="D4:F4"/>
    <mergeCell ref="C7:D7"/>
    <mergeCell ref="C8:D8"/>
    <mergeCell ref="F8:G8"/>
    <mergeCell ref="C9:D9"/>
    <mergeCell ref="B11:F11"/>
    <mergeCell ref="B17:E17"/>
  </mergeCells>
  <printOptions horizontalCentered="1" gridLines="1"/>
  <pageMargins left="0.7" right="0.7" top="0.75" bottom="0.75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Business Case -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van der Schaar</cp:lastModifiedBy>
  <dcterms:created xsi:type="dcterms:W3CDTF">2020-02-12T08:39:36Z</dcterms:created>
  <dcterms:modified xsi:type="dcterms:W3CDTF">2020-02-12T08:46:12Z</dcterms:modified>
</cp:coreProperties>
</file>